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<sst xmlns="http://schemas.openxmlformats.org/spreadsheetml/2006/main" count="301" uniqueCount="110">
  <si>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</si>
  <si>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</si>
  <si>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</si>
  <si>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</si>
  <si>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</si>
  <si>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</si>
  <si>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</si>
  <si>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</si>
  <si>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</si>
  <si>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</si>
  <si>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</si>
  <si>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</si>
  <si>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</si>
  <si>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</si>
  <si>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</si>
  <si>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</si>
  <si>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</si>
  <si>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</si>
  <si>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</si>
  <si>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</si>
  <si>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</si>
  <si>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</si>
  <si>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</si>
  <si>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</si>
  <si>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</si>
  <si>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</si>
  <si>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</si>
  <si>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</si>
  <si>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</si>
  <si>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</si>
  <si>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</si>
  <si>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</si>
  <si>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</si>
  <si>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</si>
  <si>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</si>
  <si>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</si>
  <si>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</si>
  <si>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</si>
  <si>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</si>
  <si>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</si>
  <si>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</si>
  <si>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</si>
  <si>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</si>
  <si>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</si>
  <si>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</si>
  <si>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</si>
  <si>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</si>
  <si>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</si>
  <si>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</si>
  <si>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</si>
  <si>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</si>
  <si>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</si>
  <si>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</si>
  <si>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</si>
  <si>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</si>
  <si>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</si>
  <si>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</si>
  <si>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</si>
  <si>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</si>
  <si>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</si>
  <si>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</si>
  <si>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</si>
  <si>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</si>
  <si>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</si>
  <si>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</si>
  <si>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</si>
  <si>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</si>
  <si>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</si>
  <si>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</si>
  <si>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</si>
  <si>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</si>
  <si>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</si>
  <si>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</si>
  <si>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</si>
  <si>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</si>
  <si>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</si>
  <si>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</si>
  <si>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</si>
  <si>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</si>
  <si>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</si>
  <si>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</si>
  <si>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</si>
  <si>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</si>
  <si>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</si>
  <si>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</si>
  <si>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</si>
  <si>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</si>
  <si>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</si>
  <si>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</si>
  <si>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</si>
  <si>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</si>
  <si>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</si>
  <si>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</si>
  <si>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</si>
  <si>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</si>
  <si>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</si>
  <si>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</si>
  <si>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</si>
  <si>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</si>
  <si>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</si>
  <si>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</si>
  <si>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</si>
  <si>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</si>
  <si>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</si>
  <si>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>план на січень-серпень  2015р.</t>
  </si>
  <si>
    <t>Зміни до  шомісячного розпису доходів станом на 07.08.2015р. :</t>
  </si>
  <si>
    <t xml:space="preserve">станом на 10.08.2015 р. </t>
  </si>
  <si>
    <r>
      <t xml:space="preserve">станом на 10.08.2015р.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</si>
  <si>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10.08.2015р.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</si>
  <si>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10.08.2015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</si>
</sst>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4631605"/>
        <c:axId val="43248990"/>
      </c:lineChart>
      <c:catAx>
        <c:axId val="346316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48990"/>
        <c:crosses val="autoZero"/>
        <c:auto val="0"/>
        <c:lblOffset val="100"/>
        <c:tickLblSkip val="1"/>
        <c:noMultiLvlLbl val="0"/>
      </c:catAx>
      <c:valAx>
        <c:axId val="4324899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316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3465887"/>
        <c:axId val="34322072"/>
      </c:bar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22072"/>
        <c:crosses val="autoZero"/>
        <c:auto val="1"/>
        <c:lblOffset val="100"/>
        <c:tickLblSkip val="1"/>
        <c:noMultiLvlLbl val="0"/>
      </c:catAx>
      <c:valAx>
        <c:axId val="34322072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65887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0463193"/>
        <c:axId val="28624418"/>
      </c:bar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24418"/>
        <c:crosses val="autoZero"/>
        <c:auto val="1"/>
        <c:lblOffset val="100"/>
        <c:tickLblSkip val="1"/>
        <c:noMultiLvlLbl val="0"/>
      </c:catAx>
      <c:valAx>
        <c:axId val="28624418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63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6293171"/>
        <c:axId val="36876492"/>
      </c:barChart>
      <c:catAx>
        <c:axId val="5629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92"/>
        <c:crossesAt val="0"/>
        <c:auto val="1"/>
        <c:lblOffset val="100"/>
        <c:tickLblSkip val="1"/>
        <c:noMultiLvlLbl val="0"/>
      </c:catAx>
      <c:valAx>
        <c:axId val="36876492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71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3696591"/>
        <c:axId val="13507272"/>
      </c:lineChart>
      <c:catAx>
        <c:axId val="536965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07272"/>
        <c:crosses val="autoZero"/>
        <c:auto val="0"/>
        <c:lblOffset val="100"/>
        <c:tickLblSkip val="1"/>
        <c:noMultiLvlLbl val="0"/>
      </c:catAx>
      <c:valAx>
        <c:axId val="1350727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69659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4456585"/>
        <c:axId val="20347218"/>
      </c:lineChart>
      <c:catAx>
        <c:axId val="544565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47218"/>
        <c:crosses val="autoZero"/>
        <c:auto val="0"/>
        <c:lblOffset val="100"/>
        <c:tickLblSkip val="1"/>
        <c:noMultiLvlLbl val="0"/>
      </c:catAx>
      <c:valAx>
        <c:axId val="2034721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4565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8907235"/>
        <c:axId val="37511932"/>
      </c:lineChart>
      <c:catAx>
        <c:axId val="489072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11932"/>
        <c:crosses val="autoZero"/>
        <c:auto val="0"/>
        <c:lblOffset val="100"/>
        <c:tickLblSkip val="1"/>
        <c:noMultiLvlLbl val="0"/>
      </c:catAx>
      <c:valAx>
        <c:axId val="3751193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072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2063069"/>
        <c:axId val="18567622"/>
      </c:lineChart>
      <c:catAx>
        <c:axId val="20630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67622"/>
        <c:crosses val="autoZero"/>
        <c:auto val="0"/>
        <c:lblOffset val="100"/>
        <c:tickLblSkip val="1"/>
        <c:noMultiLvlLbl val="0"/>
      </c:catAx>
      <c:valAx>
        <c:axId val="1856762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630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2890871"/>
        <c:axId val="27582384"/>
      </c:lineChart>
      <c:catAx>
        <c:axId val="328908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82384"/>
        <c:crosses val="autoZero"/>
        <c:auto val="0"/>
        <c:lblOffset val="100"/>
        <c:tickLblSkip val="1"/>
        <c:noMultiLvlLbl val="0"/>
      </c:catAx>
      <c:valAx>
        <c:axId val="27582384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908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6914865"/>
        <c:axId val="19580602"/>
      </c:lineChart>
      <c:catAx>
        <c:axId val="469148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80602"/>
        <c:crosses val="autoZero"/>
        <c:auto val="0"/>
        <c:lblOffset val="100"/>
        <c:tickLblSkip val="1"/>
        <c:noMultiLvlLbl val="0"/>
      </c:catAx>
      <c:valAx>
        <c:axId val="19580602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91486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серпень!$L$4:$L$8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marker val="1"/>
        <c:axId val="42007691"/>
        <c:axId val="42524900"/>
      </c:lineChart>
      <c:catAx>
        <c:axId val="420076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24900"/>
        <c:crosses val="autoZero"/>
        <c:auto val="0"/>
        <c:lblOffset val="100"/>
        <c:tickLblSkip val="1"/>
        <c:noMultiLvlLbl val="0"/>
      </c:catAx>
      <c:valAx>
        <c:axId val="42524900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0769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10.08.2015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7179781"/>
        <c:axId val="21964846"/>
      </c:bar3D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1964846"/>
        <c:crosses val="autoZero"/>
        <c:auto val="1"/>
        <c:lblOffset val="100"/>
        <c:tickLblSkip val="1"/>
        <c:noMultiLvlLbl val="0"/>
      </c:catAx>
      <c:valAx>
        <c:axId val="21964846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79781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січень-серпень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433 183,5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395 963,5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-87 473,6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серпень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97 825,1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-37 220,0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4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6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8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5">
        <row r="6">
          <cell r="K6">
            <v>135132318.17000002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105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7891.200000000001</v>
      </c>
      <c r="K7" s="23">
        <f t="shared" si="0"/>
        <v>1264.3669999999993</v>
      </c>
      <c r="L7" s="23">
        <f t="shared" si="0"/>
        <v>-9851.7</v>
      </c>
      <c r="M7" s="23">
        <f t="shared" si="0"/>
        <v>-13596.06556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48538.399999999994</v>
      </c>
      <c r="K15" s="54">
        <f t="shared" si="2"/>
        <v>47442.967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84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87</v>
      </c>
      <c r="Q1" s="109"/>
      <c r="R1" s="109"/>
      <c r="S1" s="109"/>
      <c r="T1" s="109"/>
      <c r="U1" s="110"/>
    </row>
    <row r="2" spans="1:21" ht="16.5" thickBot="1">
      <c r="A2" s="111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90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42156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92</v>
      </c>
      <c r="Q1" s="109"/>
      <c r="R1" s="109"/>
      <c r="S1" s="109"/>
      <c r="T1" s="109"/>
      <c r="U1" s="110"/>
    </row>
    <row r="2" spans="1:21" ht="16.5" thickBot="1">
      <c r="A2" s="111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95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0">
        <v>2189.4</v>
      </c>
      <c r="T4" s="131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8">
        <f>SUM(S4:S23)</f>
        <v>3437</v>
      </c>
      <c r="T24" s="139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42186</v>
      </c>
      <c r="Q29" s="120">
        <f>'[1]червень'!$D$83</f>
        <v>152943.93305000002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42186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2" sqref="Q32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98</v>
      </c>
      <c r="Q1" s="109"/>
      <c r="R1" s="109"/>
      <c r="S1" s="109"/>
      <c r="T1" s="109"/>
      <c r="U1" s="110"/>
    </row>
    <row r="2" spans="1:21" ht="16.5" thickBot="1">
      <c r="A2" s="111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100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97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2">
        <v>0</v>
      </c>
      <c r="T15" s="133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2">
        <v>0</v>
      </c>
      <c r="T16" s="133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2">
        <v>0</v>
      </c>
      <c r="T18" s="133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2">
        <v>0</v>
      </c>
      <c r="T20" s="133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2">
        <v>0</v>
      </c>
      <c r="T22" s="133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2">
        <v>0</v>
      </c>
      <c r="T23" s="133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2">
        <v>0</v>
      </c>
      <c r="T24" s="133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2">
        <v>0</v>
      </c>
      <c r="T25" s="133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2">
        <v>18786615.38</v>
      </c>
      <c r="T26" s="133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8">
        <f>SUM(S4:S26)</f>
        <v>18786615.38</v>
      </c>
      <c r="T27" s="139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8" t="s">
        <v>37</v>
      </c>
      <c r="Q30" s="118"/>
      <c r="R30" s="118"/>
      <c r="S30" s="118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 t="s">
        <v>31</v>
      </c>
      <c r="Q31" s="119"/>
      <c r="R31" s="119"/>
      <c r="S31" s="119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6">
        <v>42217</v>
      </c>
      <c r="Q32" s="120">
        <f>'[1]липень'!$D$83</f>
        <v>24842.96012</v>
      </c>
      <c r="R32" s="120"/>
      <c r="S32" s="120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7"/>
      <c r="Q33" s="120"/>
      <c r="R33" s="120"/>
      <c r="S33" s="120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4" t="s">
        <v>72</v>
      </c>
      <c r="R35" s="125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3" t="s">
        <v>49</v>
      </c>
      <c r="R36" s="123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8" t="s">
        <v>32</v>
      </c>
      <c r="Q40" s="118"/>
      <c r="R40" s="118"/>
      <c r="S40" s="118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7" t="s">
        <v>33</v>
      </c>
      <c r="Q41" s="127"/>
      <c r="R41" s="127"/>
      <c r="S41" s="127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6">
        <v>42217</v>
      </c>
      <c r="Q42" s="126">
        <f>'[3]залишки  (2)'!$K$6</f>
        <v>135132318.17000002</v>
      </c>
      <c r="R42" s="126"/>
      <c r="S42" s="126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7"/>
      <c r="Q43" s="126"/>
      <c r="R43" s="126"/>
      <c r="S43" s="126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101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103</v>
      </c>
      <c r="Q1" s="109"/>
      <c r="R1" s="109"/>
      <c r="S1" s="109"/>
      <c r="T1" s="109"/>
      <c r="U1" s="110"/>
    </row>
    <row r="2" spans="1:21" ht="16.5" thickBot="1">
      <c r="A2" s="111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107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102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AVERAGE(L4:L8)</f>
        <v>3207.794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3207.8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3207.8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3207.8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3207.8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42226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1270</v>
      </c>
      <c r="N9" s="4">
        <f t="shared" si="1"/>
        <v>0</v>
      </c>
      <c r="O9" s="2">
        <v>3207.8</v>
      </c>
      <c r="P9" s="46"/>
      <c r="Q9" s="47"/>
      <c r="R9" s="48"/>
      <c r="S9" s="132"/>
      <c r="T9" s="133"/>
      <c r="U9" s="34">
        <f t="shared" si="2"/>
        <v>0</v>
      </c>
    </row>
    <row r="10" spans="1:21" ht="12.75">
      <c r="A10" s="12">
        <v>42227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1560</v>
      </c>
      <c r="N10" s="4">
        <f t="shared" si="1"/>
        <v>0</v>
      </c>
      <c r="O10" s="2">
        <v>3207.8</v>
      </c>
      <c r="P10" s="46"/>
      <c r="Q10" s="47"/>
      <c r="R10" s="48"/>
      <c r="S10" s="132"/>
      <c r="T10" s="133"/>
      <c r="U10" s="34">
        <f t="shared" si="2"/>
        <v>0</v>
      </c>
    </row>
    <row r="11" spans="1:21" ht="12.75">
      <c r="A11" s="12">
        <v>42228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1750</v>
      </c>
      <c r="N11" s="4">
        <f t="shared" si="1"/>
        <v>0</v>
      </c>
      <c r="O11" s="2">
        <v>3207.8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42229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2700</v>
      </c>
      <c r="N12" s="4">
        <f t="shared" si="1"/>
        <v>0</v>
      </c>
      <c r="O12" s="2">
        <v>3207.8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42230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4500</v>
      </c>
      <c r="N13" s="4">
        <f t="shared" si="1"/>
        <v>0</v>
      </c>
      <c r="O13" s="2">
        <v>3207.8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42233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2300</v>
      </c>
      <c r="N14" s="4">
        <f t="shared" si="1"/>
        <v>0</v>
      </c>
      <c r="O14" s="2">
        <v>3207.8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42234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2200</v>
      </c>
      <c r="N15" s="4">
        <f t="shared" si="1"/>
        <v>0</v>
      </c>
      <c r="O15" s="2">
        <v>3207.8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42235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2500</v>
      </c>
      <c r="N16" s="4">
        <f>L16/M16</f>
        <v>0</v>
      </c>
      <c r="O16" s="2">
        <v>3207.8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42236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3700</v>
      </c>
      <c r="N17" s="4">
        <f t="shared" si="1"/>
        <v>0</v>
      </c>
      <c r="O17" s="2">
        <v>3207.8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42237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4600</v>
      </c>
      <c r="N18" s="4">
        <f t="shared" si="1"/>
        <v>0</v>
      </c>
      <c r="O18" s="2">
        <v>3207.8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42241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3207.8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42242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3207.8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42243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3100</v>
      </c>
      <c r="N21" s="4">
        <f t="shared" si="1"/>
        <v>0</v>
      </c>
      <c r="O21" s="2">
        <v>3207.8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42244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7500</v>
      </c>
      <c r="N22" s="4">
        <f t="shared" si="1"/>
        <v>0</v>
      </c>
      <c r="O22" s="2">
        <v>3207.8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42247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3139.2</v>
      </c>
      <c r="N23" s="4">
        <f t="shared" si="1"/>
        <v>0</v>
      </c>
      <c r="O23" s="2">
        <v>3207.8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10077.099999999999</v>
      </c>
      <c r="C24" s="99">
        <f t="shared" si="3"/>
        <v>60.9</v>
      </c>
      <c r="D24" s="99">
        <f t="shared" si="3"/>
        <v>74.25</v>
      </c>
      <c r="E24" s="99">
        <f t="shared" si="3"/>
        <v>750.25</v>
      </c>
      <c r="F24" s="99">
        <f t="shared" si="3"/>
        <v>3287.7000000000003</v>
      </c>
      <c r="G24" s="99">
        <f t="shared" si="3"/>
        <v>1.05</v>
      </c>
      <c r="H24" s="99">
        <f t="shared" si="3"/>
        <v>140.8</v>
      </c>
      <c r="I24" s="100">
        <f t="shared" si="3"/>
        <v>723.1</v>
      </c>
      <c r="J24" s="100">
        <f t="shared" si="3"/>
        <v>96.14999999999999</v>
      </c>
      <c r="K24" s="42">
        <f t="shared" si="3"/>
        <v>827.670000000001</v>
      </c>
      <c r="L24" s="42">
        <f t="shared" si="3"/>
        <v>16038.97</v>
      </c>
      <c r="M24" s="42">
        <f t="shared" si="3"/>
        <v>61339.2</v>
      </c>
      <c r="N24" s="14">
        <f t="shared" si="1"/>
        <v>0.26147993452800167</v>
      </c>
      <c r="O24" s="2"/>
      <c r="P24" s="89">
        <f>SUM(P4:P23)</f>
        <v>0</v>
      </c>
      <c r="Q24" s="89">
        <f>SUM(Q4:Q23)</f>
        <v>0</v>
      </c>
      <c r="R24" s="89">
        <f>SUM(R4:R23)</f>
        <v>0</v>
      </c>
      <c r="S24" s="138">
        <f>SUM(S4:S23)</f>
        <v>0</v>
      </c>
      <c r="T24" s="139"/>
      <c r="U24" s="89">
        <f>P24+Q24+S24+R24+T24</f>
        <v>0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42226</v>
      </c>
      <c r="Q29" s="120">
        <v>23377.21732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v>14467.48511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42226</v>
      </c>
      <c r="Q39" s="126">
        <v>135132318.17000002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108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109</v>
      </c>
      <c r="P28" s="152"/>
    </row>
    <row r="29" spans="1:16" ht="45">
      <c r="A29" s="145"/>
      <c r="B29" s="71" t="s">
        <v>104</v>
      </c>
      <c r="C29" s="27" t="s">
        <v>25</v>
      </c>
      <c r="D29" s="71" t="str">
        <f>B29</f>
        <v>план на січень-серпень  2015р.</v>
      </c>
      <c r="E29" s="27" t="str">
        <f>C29</f>
        <v>факт</v>
      </c>
      <c r="F29" s="70" t="str">
        <f>B29</f>
        <v>план на січень-серпень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січень-серпень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v>135132318.17000002</v>
      </c>
      <c r="B30" s="72">
        <v>4733.44</v>
      </c>
      <c r="C30" s="72">
        <v>3579.75</v>
      </c>
      <c r="D30" s="72">
        <v>1000</v>
      </c>
      <c r="E30" s="72">
        <v>592.98</v>
      </c>
      <c r="F30" s="72">
        <v>1036.7</v>
      </c>
      <c r="G30" s="72">
        <v>1818.64</v>
      </c>
      <c r="H30" s="72"/>
      <c r="I30" s="72"/>
      <c r="J30" s="72"/>
      <c r="K30" s="72"/>
      <c r="L30" s="92">
        <v>6770.14</v>
      </c>
      <c r="M30" s="73">
        <v>5991.37</v>
      </c>
      <c r="N30" s="74">
        <v>-778.77</v>
      </c>
      <c r="O30" s="153">
        <v>23377.21732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14467.48511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222524.65</v>
      </c>
      <c r="C47" s="39">
        <v>213511.54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67079</v>
      </c>
      <c r="C48" s="17">
        <v>59388.27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63476.5</v>
      </c>
      <c r="C49" s="16">
        <v>58866.21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5752.1</v>
      </c>
      <c r="C50" s="16">
        <v>4030.15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43922.75</v>
      </c>
      <c r="C51" s="16">
        <v>37185.55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4620</v>
      </c>
      <c r="C52" s="16">
        <v>5864.85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1950</v>
      </c>
      <c r="C53" s="16">
        <v>1677.9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23858.49999999994</v>
      </c>
      <c r="C54" s="16">
        <v>21126.49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433183.5</v>
      </c>
      <c r="C55" s="11">
        <v>401650.96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2015-08-10T11:57:13Z</dcterms:modified>
  <cp:category/>
  <cp:version/>
  <cp:contentType/>
  <cp:contentStatus/>
</cp:coreProperties>
</file>